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<sst xmlns="http://schemas.openxmlformats.org/spreadsheetml/2006/main" count="43" uniqueCount="43">
  <si>
    <t xml:space="preserve">Исполнение бюджета Удмуртской Республики за 2024 год 
Министерство промышленности и торговли Удмуртской Республики (бюджет для граждан)
</t>
  </si>
  <si>
    <t xml:space="preserve">тыс. руб.</t>
  </si>
  <si>
    <t xml:space="preserve">№ п/п</t>
  </si>
  <si>
    <t xml:space="preserve">Наименование расходов</t>
  </si>
  <si>
    <t xml:space="preserve">Бюджетная роспись на 2024 год</t>
  </si>
  <si>
    <t xml:space="preserve">Исполнение бюджета на 31.12.2024</t>
  </si>
  <si>
    <t xml:space="preserve">% исполнения</t>
  </si>
  <si>
    <t xml:space="preserve">Всего расходов по министерству, в т.ч.:</t>
  </si>
  <si>
    <t xml:space="preserve">Финансирование мероприятий, в т.ч.:</t>
  </si>
  <si>
    <t>1.1.</t>
  </si>
  <si>
    <t xml:space="preserve">В рамках нацпроектов РФ:</t>
  </si>
  <si>
    <t>1.1.1.</t>
  </si>
  <si>
    <t xml:space="preserve">"Производительность труда"</t>
  </si>
  <si>
    <t>1.2.</t>
  </si>
  <si>
    <t xml:space="preserve">Мероприятия, не включенные в нацпроекты РФ, но софинансируемые из ФБ</t>
  </si>
  <si>
    <t>1.2.1.</t>
  </si>
  <si>
    <t xml:space="preserve">Субсидии на возмещение затрат по строительству объектов заправки транспортных средств компримированным (сжатым) природным газом</t>
  </si>
  <si>
    <t>1.2.2.</t>
  </si>
  <si>
    <t xml:space="preserve">Субсидии на переоборудование транспортных средств на использование газомоторного топлива</t>
  </si>
  <si>
    <t>1.2.3.</t>
  </si>
  <si>
    <t xml:space="preserve">Субсидии на возмещение части затрат по строительству объектов зарядной инфраструктуры для быстрой зарядки электрического автомобильного транспорта</t>
  </si>
  <si>
    <t>1.2.4.</t>
  </si>
  <si>
    <t xml:space="preserve">Мероприятия по поддержке и стимулированию развития субъектов деятельности в сфере промышленности в Удмуртской Республике  в виде предоставления субсидии некоммерческой организации  МКК "Удмуртский фонд развития предпринимательства" для предоставления льготных займов предприятиям производственной сферы </t>
  </si>
  <si>
    <t>1.2.5.</t>
  </si>
  <si>
    <t xml:space="preserve">Субсидии на 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</si>
  <si>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1.2.6.</t>
  </si>
  <si>
    <t xml:space="preserve">Субсидии на озмещение части затрат промышленных предприятий, связанных с приобретением нового оборудования</t>
  </si>
  <si>
    <t>1.3.</t>
  </si>
  <si>
    <t xml:space="preserve">Прочие мероприятия</t>
  </si>
  <si>
    <t>1.3.1.</t>
  </si>
  <si>
    <t xml:space="preserve">Субсидии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на возмещение части затрат за пользование услугами отопления и электрической энергии, водоснабжения и водоотведения, услугами связи, доступа к сети "Интернет"</t>
  </si>
  <si>
    <t>1.3.2.</t>
  </si>
  <si>
    <t xml:space="preserve">Субсидии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</t>
  </si>
  <si>
    <t xml:space="preserve">Субсидии на возмещение части затрат на проведение научно-исследовательских, опытно-конструкторских и технологических работ</t>
  </si>
  <si>
    <t>1.3.3.</t>
  </si>
  <si>
    <t xml:space="preserve">Субсидии на возмещение части затрат на участие в выставках</t>
  </si>
  <si>
    <t>1.3.4.</t>
  </si>
  <si>
    <t xml:space="preserve">Субсидии на докапитализацию регионального фонда развития промышленности (субсидии в форме имущественного взноса на осуществление уставной деятельности)</t>
  </si>
  <si>
    <t xml:space="preserve">Содержание аппарата министерства, в том числе:</t>
  </si>
  <si>
    <t>2.1.</t>
  </si>
  <si>
    <t xml:space="preserve">Заработная плата и начисления</t>
  </si>
  <si>
    <t>2.2.</t>
  </si>
  <si>
    <t xml:space="preserve">Другие расходы  на содержание аппарата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</si>
</sst>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4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 wrapText="1"/>
    </xf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vertical="center"/>
    </xf>
    <xf fontId="2" fillId="0" borderId="2" numFmtId="0" xfId="0" applyFont="1" applyBorder="1" applyAlignment="1">
      <alignment vertical="center" wrapText="1"/>
    </xf>
    <xf fontId="2" fillId="0" borderId="2" numFmtId="4" xfId="0" applyNumberFormat="1" applyFont="1" applyBorder="1" applyAlignment="1">
      <alignment horizontal="right" vertical="center"/>
    </xf>
    <xf fontId="2" fillId="0" borderId="2" numFmtId="160" xfId="0" applyNumberFormat="1" applyFont="1" applyBorder="1" applyAlignment="1">
      <alignment horizontal="center" vertical="center"/>
    </xf>
    <xf fontId="2" fillId="2" borderId="2" numFmtId="4" xfId="0" applyNumberFormat="1" applyFont="1" applyFill="1" applyBorder="1" applyAlignment="1">
      <alignment horizontal="right" vertical="center"/>
    </xf>
    <xf fontId="3" fillId="0" borderId="0" numFmtId="0" xfId="0" applyFont="1" applyAlignment="1">
      <alignment wrapText="1"/>
    </xf>
    <xf fontId="3" fillId="0" borderId="2" numFmt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00" workbookViewId="0">
      <selection activeCell="D9" activeCellId="0" sqref="D9"/>
    </sheetView>
  </sheetViews>
  <sheetFormatPr defaultRowHeight="14.25"/>
  <cols>
    <col customWidth="1" min="1" max="1" width="6.42578125"/>
    <col customWidth="1" min="2" max="2" width="50"/>
    <col customWidth="1" min="3" max="3" width="25.140625"/>
    <col customWidth="1" min="4" max="4" width="23.7109375"/>
    <col customWidth="1" min="5" max="5" width="16.140625"/>
  </cols>
  <sheetData>
    <row r="1" ht="51" customHeight="1">
      <c r="A1" s="1" t="s">
        <v>0</v>
      </c>
      <c r="B1" s="2"/>
      <c r="C1" s="2"/>
      <c r="D1" s="2"/>
      <c r="E1" s="2"/>
    </row>
    <row r="2" ht="13.5" customHeight="1">
      <c r="A2" s="3"/>
      <c r="B2" s="4"/>
      <c r="C2" s="4"/>
      <c r="D2" s="4"/>
      <c r="E2" s="5" t="s">
        <v>1</v>
      </c>
    </row>
    <row r="3" ht="3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15">
      <c r="A4" s="8"/>
      <c r="B4" s="9" t="s">
        <v>7</v>
      </c>
      <c r="C4" s="10">
        <f>C5+C21</f>
        <v>445984.42000000004</v>
      </c>
      <c r="D4" s="10">
        <f>D5+D21</f>
        <v>441714.51000000001</v>
      </c>
      <c r="E4" s="11">
        <f t="shared" ref="E4:E23" si="0">D4/C4*100</f>
        <v>99.042587631200206</v>
      </c>
    </row>
    <row r="5" ht="15">
      <c r="A5" s="6">
        <v>1</v>
      </c>
      <c r="B5" s="9" t="s">
        <v>8</v>
      </c>
      <c r="C5" s="12">
        <f>C6+C8+C15</f>
        <v>393033.42000000004</v>
      </c>
      <c r="D5" s="12">
        <f>D6+D8+D15</f>
        <v>389249.54000000004</v>
      </c>
      <c r="E5" s="11">
        <f t="shared" si="0"/>
        <v>99.037262531008167</v>
      </c>
    </row>
    <row r="6" ht="15">
      <c r="A6" s="6" t="s">
        <v>9</v>
      </c>
      <c r="B6" s="9" t="s">
        <v>10</v>
      </c>
      <c r="C6" s="12">
        <f>C7</f>
        <v>29918.25</v>
      </c>
      <c r="D6" s="12">
        <f>D7</f>
        <v>29918.25</v>
      </c>
      <c r="E6" s="11">
        <f t="shared" si="0"/>
        <v>100</v>
      </c>
    </row>
    <row r="7" ht="15">
      <c r="A7" s="6" t="s">
        <v>11</v>
      </c>
      <c r="B7" s="9" t="s">
        <v>12</v>
      </c>
      <c r="C7" s="12">
        <v>29918.25</v>
      </c>
      <c r="D7" s="12">
        <v>29918.25</v>
      </c>
      <c r="E7" s="11">
        <f t="shared" si="0"/>
        <v>100</v>
      </c>
    </row>
    <row r="8" ht="30">
      <c r="A8" s="6" t="s">
        <v>13</v>
      </c>
      <c r="B8" s="9" t="s">
        <v>14</v>
      </c>
      <c r="C8" s="12">
        <f>C10+C11+C12+C13+C14+C9</f>
        <v>214982.66</v>
      </c>
      <c r="D8" s="12">
        <f>D9+D10+D11+D12+D13+D14</f>
        <v>211198.78</v>
      </c>
      <c r="E8" s="11">
        <f t="shared" si="0"/>
        <v>98.23991386095976</v>
      </c>
    </row>
    <row r="9" ht="45">
      <c r="A9" s="6" t="s">
        <v>15</v>
      </c>
      <c r="B9" s="9" t="s">
        <v>16</v>
      </c>
      <c r="C9" s="12">
        <v>36000</v>
      </c>
      <c r="D9" s="12">
        <v>36000</v>
      </c>
      <c r="E9" s="11">
        <f t="shared" si="0"/>
        <v>100</v>
      </c>
    </row>
    <row r="10" ht="30">
      <c r="A10" s="6" t="s">
        <v>17</v>
      </c>
      <c r="B10" s="9" t="s">
        <v>18</v>
      </c>
      <c r="C10" s="12">
        <v>18119.75</v>
      </c>
      <c r="D10" s="12">
        <v>18119.75</v>
      </c>
      <c r="E10" s="11">
        <f t="shared" si="0"/>
        <v>100</v>
      </c>
    </row>
    <row r="11" ht="66.75" customHeight="1">
      <c r="A11" s="6" t="s">
        <v>19</v>
      </c>
      <c r="B11" s="9" t="s">
        <v>20</v>
      </c>
      <c r="C11" s="12">
        <v>47282.099999999999</v>
      </c>
      <c r="D11" s="12">
        <v>43498.220000000001</v>
      </c>
      <c r="E11" s="11">
        <f t="shared" si="0"/>
        <v>91.997225165548912</v>
      </c>
    </row>
    <row r="12" ht="128.25" customHeight="1">
      <c r="A12" s="6" t="s">
        <v>21</v>
      </c>
      <c r="B12" s="9" t="s">
        <v>22</v>
      </c>
      <c r="C12" s="12">
        <v>84106.130000000005</v>
      </c>
      <c r="D12" s="12">
        <v>84106.130000000005</v>
      </c>
      <c r="E12" s="11">
        <f t="shared" si="0"/>
        <v>100</v>
      </c>
    </row>
    <row r="13" ht="106.5" customHeight="1">
      <c r="A13" s="6" t="s">
        <v>23</v>
      </c>
      <c r="B13" s="9" t="s">
        <v>24</v>
      </c>
      <c r="C13" s="12">
        <v>2395.0799999999999</v>
      </c>
      <c r="D13" s="12">
        <v>2395.0799999999999</v>
      </c>
      <c r="E13" s="11">
        <f t="shared" si="0"/>
        <v>100</v>
      </c>
    </row>
    <row r="14" ht="60.75" customHeight="1">
      <c r="A14" s="6" t="s">
        <v>25</v>
      </c>
      <c r="B14" s="9" t="s">
        <v>26</v>
      </c>
      <c r="C14" s="12">
        <v>27079.599999999999</v>
      </c>
      <c r="D14" s="12">
        <v>27079.599999999999</v>
      </c>
      <c r="E14" s="11">
        <f t="shared" si="0"/>
        <v>100</v>
      </c>
    </row>
    <row r="15" ht="15">
      <c r="A15" s="6" t="s">
        <v>27</v>
      </c>
      <c r="B15" s="9" t="s">
        <v>28</v>
      </c>
      <c r="C15" s="12">
        <f>C16+C17+C18+C19+C20</f>
        <v>148132.51000000001</v>
      </c>
      <c r="D15" s="12">
        <f>D16+D17+D18+D19+D20</f>
        <v>148132.51000000001</v>
      </c>
      <c r="E15" s="11">
        <f t="shared" si="0"/>
        <v>100</v>
      </c>
    </row>
    <row r="16" ht="138.75" customHeight="1">
      <c r="A16" s="6" t="s">
        <v>29</v>
      </c>
      <c r="B16" s="9" t="s">
        <v>30</v>
      </c>
      <c r="C16" s="12">
        <v>9270.5</v>
      </c>
      <c r="D16" s="12">
        <v>9270.5</v>
      </c>
      <c r="E16" s="11">
        <f t="shared" si="0"/>
        <v>100</v>
      </c>
    </row>
    <row r="17" ht="90" hidden="1">
      <c r="A17" s="6" t="s">
        <v>31</v>
      </c>
      <c r="B17" s="13" t="s">
        <v>32</v>
      </c>
      <c r="C17" s="12">
        <v>0</v>
      </c>
      <c r="D17" s="12">
        <v>0</v>
      </c>
      <c r="E17" s="11" t="e">
        <f t="shared" si="0"/>
        <v>#DIV/0!</v>
      </c>
    </row>
    <row r="18" ht="45">
      <c r="A18" s="6" t="s">
        <v>31</v>
      </c>
      <c r="B18" s="14" t="s">
        <v>33</v>
      </c>
      <c r="C18" s="12">
        <v>7776.8000000000002</v>
      </c>
      <c r="D18" s="12">
        <v>7776.8000000000002</v>
      </c>
      <c r="E18" s="11">
        <f t="shared" si="0"/>
        <v>100</v>
      </c>
    </row>
    <row r="19" ht="30">
      <c r="A19" s="6" t="s">
        <v>34</v>
      </c>
      <c r="B19" s="14" t="s">
        <v>35</v>
      </c>
      <c r="C19" s="12">
        <v>1085.21</v>
      </c>
      <c r="D19" s="12">
        <v>1085.21</v>
      </c>
      <c r="E19" s="11">
        <f t="shared" si="0"/>
        <v>100</v>
      </c>
    </row>
    <row r="20" ht="60">
      <c r="A20" s="6" t="s">
        <v>36</v>
      </c>
      <c r="B20" s="14" t="s">
        <v>37</v>
      </c>
      <c r="C20" s="12">
        <v>130000</v>
      </c>
      <c r="D20" s="12">
        <v>130000</v>
      </c>
      <c r="E20" s="11">
        <f t="shared" si="0"/>
        <v>100</v>
      </c>
    </row>
    <row r="21" ht="15">
      <c r="A21" s="6">
        <v>2</v>
      </c>
      <c r="B21" s="9" t="s">
        <v>38</v>
      </c>
      <c r="C21" s="12">
        <f>C22+C23</f>
        <v>52951</v>
      </c>
      <c r="D21" s="12">
        <f>D22+D23</f>
        <v>52464.970000000001</v>
      </c>
      <c r="E21" s="11">
        <f t="shared" si="0"/>
        <v>99.08211365224453</v>
      </c>
    </row>
    <row r="22" ht="15">
      <c r="A22" s="6" t="s">
        <v>39</v>
      </c>
      <c r="B22" s="9" t="s">
        <v>40</v>
      </c>
      <c r="C22" s="12">
        <v>50942.470000000001</v>
      </c>
      <c r="D22" s="12">
        <v>50682.980000000003</v>
      </c>
      <c r="E22" s="11">
        <f t="shared" si="0"/>
        <v>99.490621479484602</v>
      </c>
    </row>
    <row r="23" ht="15">
      <c r="A23" s="6" t="s">
        <v>41</v>
      </c>
      <c r="B23" s="9" t="s">
        <v>42</v>
      </c>
      <c r="C23" s="12">
        <v>2008.53</v>
      </c>
      <c r="D23" s="12">
        <v>1781.99</v>
      </c>
      <c r="E23" s="11">
        <f t="shared" si="0"/>
        <v>88.721104489352911</v>
      </c>
    </row>
  </sheetData>
  <mergeCells count="1">
    <mergeCell ref="A1:E1"/>
  </mergeCells>
  <printOptions headings="0" gridLines="0"/>
  <pageMargins left="0.69999999999999996" right="0.69999999999999996" top="0.75" bottom="0.75" header="0.29999999999999999" footer="0.29999999999999999"/>
  <pageSetup paperSize="9" scale="6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Фефилова Валентина Михайловна</dc:creator>
  <cp:lastModifiedBy>filippovskaia_nav</cp:lastModifiedBy>
  <cp:revision>4</cp:revision>
  <dcterms:created xsi:type="dcterms:W3CDTF">2006-09-16T00:00:00Z</dcterms:created>
  <dcterms:modified xsi:type="dcterms:W3CDTF">2025-02-11T12:28:05Z</dcterms:modified>
</cp:coreProperties>
</file>